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-3\Documents\0. Información a Publicar LGCG y LDF\EJERCICIO 2020\2. LGCGyLDF abr-jun 2020\"/>
    </mc:Choice>
  </mc:AlternateContent>
  <xr:revisionPtr revIDLastSave="0" documentId="8_{06F33741-C823-4059-B8EC-05C7DECE88B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EAI!$A$1:$H$45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E38" i="4"/>
  <c r="H37" i="4"/>
  <c r="G37" i="4"/>
  <c r="G39" i="4" s="1"/>
  <c r="F37" i="4"/>
  <c r="F39" i="4" s="1"/>
  <c r="E37" i="4"/>
  <c r="D37" i="4"/>
  <c r="D39" i="4" s="1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E21" i="4" s="1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H31" i="4" l="1"/>
  <c r="E16" i="4"/>
  <c r="H16" i="4"/>
  <c r="H21" i="4"/>
  <c r="E31" i="4"/>
  <c r="E39" i="4" s="1"/>
  <c r="H39" i="4" l="1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<sst xmlns="http://schemas.openxmlformats.org/spreadsheetml/2006/main" count="99" uniqueCount="51">
  <si>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</si>
  <si>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</si>
  <si>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</si>
  <si>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</si>
  <si>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</si>
  <si>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</si>
  <si>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</si>
  <si>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</si>
  <si>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</si>
  <si>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</si>
  <si>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</si>
  <si>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</si>
  <si>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</si>
  <si>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</si>
  <si>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</si>
  <si>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</si>
  <si>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</si>
  <si>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</si>
  <si>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</si>
  <si>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</si>
  <si>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</si>
  <si>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</si>
  <si>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</si>
  <si>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</si>
  <si>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</si>
  <si>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</si>
  <si>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</si>
  <si>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</si>
  <si>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</si>
  <si>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</si>
  <si>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</si>
  <si>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</si>
  <si>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</si>
  <si>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</si>
  <si>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</si>
  <si>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</si>
  <si>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</si>
  <si>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</si>
  <si>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</si>
  <si>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</si>
  <si>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</si>
  <si>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</si>
  <si>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</si>
  <si>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</si>
  <si>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</si>
  <si>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</si>
  <si>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</si>
  <si>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</si>
  <si>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</si>
  <si>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</si>
  <si>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UNIVERSIDAD POLITECNICA DE JUVENTINO ROSAS
Estado Analítico de Ingresos
Del 1 de Enero 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</si>
</sst>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showGridLines="0" tabSelected="1" zoomScaleNormal="100" workbookViewId="0">
      <selection activeCell="K27" sqref="K27"/>
    </sheetView>
  </sheetViews>
  <sheetFormatPr baseColWidth="10" defaultColWidth="12" defaultRowHeight="10.199999999999999" x14ac:dyDescent="0.2"/>
  <cols>
    <col min="1" max="1" width="1.85546875" style="2" customWidth="1"/>
    <col min="2" max="2" width="62.42578125" style="2" customWidth="1"/>
    <col min="3" max="3" width="17.85546875" style="2" customWidth="1"/>
    <col min="4" max="4" width="19.85546875" style="2" customWidth="1"/>
    <col min="5" max="6" width="17.85546875" style="2" customWidth="1"/>
    <col min="7" max="7" width="18.85546875" style="2" customWidth="1"/>
    <col min="8" max="8" width="17.85546875" style="2" customWidth="1"/>
    <col min="9" max="16384" width="12" style="2"/>
  </cols>
  <sheetData>
    <row r="1" spans="1:9" s="3" customFormat="1" ht="39.9" customHeight="1" x14ac:dyDescent="0.2">
      <c r="A1" s="50" t="s">
        <v>50</v>
      </c>
      <c r="B1" s="51"/>
      <c r="C1" s="51"/>
      <c r="D1" s="51"/>
      <c r="E1" s="51"/>
      <c r="F1" s="51"/>
      <c r="G1" s="51"/>
      <c r="H1" s="52"/>
    </row>
    <row r="2" spans="1:9" s="3" customFormat="1" x14ac:dyDescent="0.2">
      <c r="A2" s="53" t="s">
        <v>14</v>
      </c>
      <c r="B2" s="54"/>
      <c r="C2" s="51" t="s">
        <v>22</v>
      </c>
      <c r="D2" s="51"/>
      <c r="E2" s="51"/>
      <c r="F2" s="51"/>
      <c r="G2" s="51"/>
      <c r="H2" s="59" t="s">
        <v>19</v>
      </c>
    </row>
    <row r="3" spans="1:9" s="1" customFormat="1" ht="24.9" customHeight="1" x14ac:dyDescent="0.2">
      <c r="A3" s="55"/>
      <c r="B3" s="56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60"/>
    </row>
    <row r="4" spans="1:9" s="1" customFormat="1" x14ac:dyDescent="0.2">
      <c r="A4" s="57"/>
      <c r="B4" s="58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0</v>
      </c>
      <c r="D8" s="22">
        <v>0</v>
      </c>
      <c r="E8" s="22">
        <f t="shared" si="0"/>
        <v>0</v>
      </c>
      <c r="F8" s="22">
        <v>0</v>
      </c>
      <c r="G8" s="22">
        <v>0</v>
      </c>
      <c r="H8" s="22">
        <f t="shared" si="1"/>
        <v>0</v>
      </c>
      <c r="I8" s="45" t="s">
        <v>39</v>
      </c>
    </row>
    <row r="9" spans="1:9" x14ac:dyDescent="0.2">
      <c r="A9" s="33"/>
      <c r="B9" s="43" t="s">
        <v>4</v>
      </c>
      <c r="C9" s="22">
        <v>0</v>
      </c>
      <c r="D9" s="22">
        <v>0</v>
      </c>
      <c r="E9" s="22">
        <f t="shared" si="0"/>
        <v>0</v>
      </c>
      <c r="F9" s="22">
        <v>0</v>
      </c>
      <c r="G9" s="22">
        <v>0</v>
      </c>
      <c r="H9" s="22">
        <f t="shared" si="1"/>
        <v>0</v>
      </c>
      <c r="I9" s="45" t="s">
        <v>40</v>
      </c>
    </row>
    <row r="10" spans="1:9" x14ac:dyDescent="0.2">
      <c r="A10" s="34"/>
      <c r="B10" s="44" t="s">
        <v>5</v>
      </c>
      <c r="C10" s="22">
        <v>0</v>
      </c>
      <c r="D10" s="22">
        <v>0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0</v>
      </c>
      <c r="I10" s="45" t="s">
        <v>41</v>
      </c>
    </row>
    <row r="11" spans="1:9" x14ac:dyDescent="0.2">
      <c r="A11" s="40"/>
      <c r="B11" s="43" t="s">
        <v>24</v>
      </c>
      <c r="C11" s="22">
        <v>3028210</v>
      </c>
      <c r="D11" s="22">
        <v>13391823.609999999</v>
      </c>
      <c r="E11" s="22">
        <f t="shared" si="2"/>
        <v>16420033.609999999</v>
      </c>
      <c r="F11" s="22">
        <v>1834700.85</v>
      </c>
      <c r="G11" s="22">
        <v>1834700.85</v>
      </c>
      <c r="H11" s="22">
        <f t="shared" si="3"/>
        <v>-1193509.1499999999</v>
      </c>
      <c r="I11" s="45" t="s">
        <v>42</v>
      </c>
    </row>
    <row r="12" spans="1:9" ht="20.399999999999999" x14ac:dyDescent="0.2">
      <c r="A12" s="40"/>
      <c r="B12" s="43" t="s">
        <v>25</v>
      </c>
      <c r="C12" s="22">
        <v>0</v>
      </c>
      <c r="D12" s="22">
        <v>15209401.380000001</v>
      </c>
      <c r="E12" s="22">
        <f t="shared" si="2"/>
        <v>15209401.380000001</v>
      </c>
      <c r="F12" s="22">
        <v>6736106.3799999999</v>
      </c>
      <c r="G12" s="22">
        <v>6736106.3799999999</v>
      </c>
      <c r="H12" s="22">
        <f t="shared" si="3"/>
        <v>6736106.3799999999</v>
      </c>
      <c r="I12" s="45" t="s">
        <v>43</v>
      </c>
    </row>
    <row r="13" spans="1:9" ht="20.399999999999999" x14ac:dyDescent="0.2">
      <c r="A13" s="40"/>
      <c r="B13" s="43" t="s">
        <v>26</v>
      </c>
      <c r="C13" s="22">
        <v>37533763.259999998</v>
      </c>
      <c r="D13" s="22">
        <v>130777.19</v>
      </c>
      <c r="E13" s="22">
        <f t="shared" si="2"/>
        <v>37664540.449999996</v>
      </c>
      <c r="F13" s="22">
        <v>28082490.140000001</v>
      </c>
      <c r="G13" s="22">
        <v>28082490.140000001</v>
      </c>
      <c r="H13" s="22">
        <f t="shared" si="3"/>
        <v>-9451273.1199999973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0</v>
      </c>
      <c r="E14" s="22">
        <f t="shared" ref="E14" si="4">C14+D14</f>
        <v>0</v>
      </c>
      <c r="F14" s="22">
        <v>0</v>
      </c>
      <c r="G14" s="22">
        <v>0</v>
      </c>
      <c r="H14" s="22">
        <f t="shared" ref="H14" si="5">G14-C14</f>
        <v>0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40561973.259999998</v>
      </c>
      <c r="D16" s="23">
        <f t="shared" ref="D16:H16" si="6">SUM(D5:D14)</f>
        <v>28732002.180000003</v>
      </c>
      <c r="E16" s="23">
        <f t="shared" si="6"/>
        <v>69293975.439999998</v>
      </c>
      <c r="F16" s="23">
        <f t="shared" si="6"/>
        <v>36653297.370000005</v>
      </c>
      <c r="G16" s="11">
        <f t="shared" si="6"/>
        <v>36653297.370000005</v>
      </c>
      <c r="H16" s="12">
        <f t="shared" si="6"/>
        <v>-3908675.8899999969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1" t="s">
        <v>23</v>
      </c>
      <c r="B18" s="62"/>
      <c r="C18" s="51" t="s">
        <v>22</v>
      </c>
      <c r="D18" s="51"/>
      <c r="E18" s="51"/>
      <c r="F18" s="51"/>
      <c r="G18" s="51"/>
      <c r="H18" s="59" t="s">
        <v>19</v>
      </c>
      <c r="I18" s="45" t="s">
        <v>46</v>
      </c>
    </row>
    <row r="19" spans="1:9" ht="20.399999999999999" x14ac:dyDescent="0.2">
      <c r="A19" s="63"/>
      <c r="B19" s="64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60"/>
      <c r="I19" s="45" t="s">
        <v>46</v>
      </c>
    </row>
    <row r="20" spans="1:9" x14ac:dyDescent="0.2">
      <c r="A20" s="65"/>
      <c r="B20" s="66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5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5" t="s">
        <v>39</v>
      </c>
    </row>
    <row r="26" spans="1:9" ht="11.4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40</v>
      </c>
    </row>
    <row r="27" spans="1:9" ht="11.4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41</v>
      </c>
    </row>
    <row r="28" spans="1:9" ht="20.399999999999999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5" t="s">
        <v>43</v>
      </c>
    </row>
    <row r="29" spans="1:9" ht="20.399999999999999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8" t="s">
        <v>48</v>
      </c>
      <c r="B31" s="49"/>
      <c r="C31" s="26">
        <f t="shared" ref="C31:H31" si="14">SUM(C32:C35)</f>
        <v>40561973.259999998</v>
      </c>
      <c r="D31" s="26">
        <f t="shared" si="14"/>
        <v>13522600.799999999</v>
      </c>
      <c r="E31" s="26">
        <f t="shared" si="14"/>
        <v>54084574.059999995</v>
      </c>
      <c r="F31" s="26">
        <f t="shared" si="14"/>
        <v>29917190.990000002</v>
      </c>
      <c r="G31" s="26">
        <f t="shared" si="14"/>
        <v>29917190.990000002</v>
      </c>
      <c r="H31" s="26">
        <f t="shared" si="14"/>
        <v>-10644782.269999998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ht="11.4" x14ac:dyDescent="0.2">
      <c r="A33" s="16"/>
      <c r="B33" s="17" t="s">
        <v>31</v>
      </c>
      <c r="C33" s="25">
        <v>0</v>
      </c>
      <c r="D33" s="25">
        <v>0</v>
      </c>
      <c r="E33" s="25">
        <f>C33+D33</f>
        <v>0</v>
      </c>
      <c r="F33" s="25">
        <v>0</v>
      </c>
      <c r="G33" s="25">
        <v>0</v>
      </c>
      <c r="H33" s="25">
        <f t="shared" ref="H33:H34" si="15">G33-C33</f>
        <v>0</v>
      </c>
      <c r="I33" s="45" t="s">
        <v>40</v>
      </c>
    </row>
    <row r="34" spans="1:9" ht="11.4" x14ac:dyDescent="0.2">
      <c r="A34" s="16"/>
      <c r="B34" s="17" t="s">
        <v>32</v>
      </c>
      <c r="C34" s="25">
        <v>3028210</v>
      </c>
      <c r="D34" s="25">
        <v>13391823.609999999</v>
      </c>
      <c r="E34" s="25">
        <f>C34+D34</f>
        <v>16420033.609999999</v>
      </c>
      <c r="F34" s="25">
        <v>1834700.85</v>
      </c>
      <c r="G34" s="25">
        <v>1834700.85</v>
      </c>
      <c r="H34" s="25">
        <f t="shared" si="15"/>
        <v>-1193509.1499999999</v>
      </c>
      <c r="I34" s="45" t="s">
        <v>42</v>
      </c>
    </row>
    <row r="35" spans="1:9" ht="20.399999999999999" x14ac:dyDescent="0.2">
      <c r="A35" s="16"/>
      <c r="B35" s="17" t="s">
        <v>26</v>
      </c>
      <c r="C35" s="25">
        <v>37533763.259999998</v>
      </c>
      <c r="D35" s="25">
        <v>130777.19</v>
      </c>
      <c r="E35" s="25">
        <f>C35+D35</f>
        <v>37664540.449999996</v>
      </c>
      <c r="F35" s="25">
        <v>28082490.140000001</v>
      </c>
      <c r="G35" s="25">
        <v>28082490.140000001</v>
      </c>
      <c r="H35" s="25">
        <f t="shared" ref="H35" si="16">G35-C35</f>
        <v>-9451273.1199999973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0</v>
      </c>
      <c r="E37" s="26">
        <f t="shared" si="17"/>
        <v>0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0</v>
      </c>
      <c r="E38" s="25">
        <f>C38+D38</f>
        <v>0</v>
      </c>
      <c r="F38" s="25">
        <v>0</v>
      </c>
      <c r="G38" s="25">
        <v>0</v>
      </c>
      <c r="H38" s="25">
        <f>G38-C38</f>
        <v>0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40561973.259999998</v>
      </c>
      <c r="D39" s="23">
        <f t="shared" ref="D39:H39" si="18">SUM(D37+D31+D21)</f>
        <v>13522600.799999999</v>
      </c>
      <c r="E39" s="23">
        <f t="shared" si="18"/>
        <v>54084574.059999995</v>
      </c>
      <c r="F39" s="23">
        <f t="shared" si="18"/>
        <v>29917190.990000002</v>
      </c>
      <c r="G39" s="23">
        <f t="shared" si="18"/>
        <v>29917190.990000002</v>
      </c>
      <c r="H39" s="12">
        <f t="shared" si="18"/>
        <v>-10644782.269999998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1" spans="1:9" x14ac:dyDescent="0.2">
      <c r="B41" s="46" t="s">
        <v>49</v>
      </c>
    </row>
    <row r="42" spans="1:9" ht="21.6" x14ac:dyDescent="0.2">
      <c r="B42" s="38" t="s">
        <v>34</v>
      </c>
    </row>
    <row r="43" spans="1:9" ht="11.4" x14ac:dyDescent="0.2">
      <c r="B43" s="39" t="s">
        <v>35</v>
      </c>
    </row>
    <row r="44" spans="1:9" ht="30.75" customHeight="1" x14ac:dyDescent="0.2">
      <c r="B44" s="47" t="s">
        <v>36</v>
      </c>
      <c r="C44" s="47"/>
      <c r="D44" s="47"/>
      <c r="E44" s="47"/>
      <c r="F44" s="47"/>
      <c r="G44" s="47"/>
      <c r="H44" s="47"/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ADM-3</cp:lastModifiedBy>
  <cp:lastPrinted>2019-04-05T21:16:20Z</cp:lastPrinted>
  <dcterms:created xsi:type="dcterms:W3CDTF">2012-12-11T20:48:19Z</dcterms:created>
  <dcterms:modified xsi:type="dcterms:W3CDTF">2020-07-17T18:51:13Z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